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CEROCIVIL\Hojas de calculo\"/>
    </mc:Choice>
  </mc:AlternateContent>
  <bookViews>
    <workbookView xWindow="0" yWindow="0" windowWidth="23040" windowHeight="8616"/>
  </bookViews>
  <sheets>
    <sheet name="Tipos de ac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 s="1"/>
  <c r="C24" i="1"/>
  <c r="B24" i="1"/>
  <c r="C23" i="1"/>
  <c r="B23" i="1"/>
  <c r="B22" i="1"/>
  <c r="C22" i="1" s="1"/>
  <c r="B21" i="1"/>
  <c r="C21" i="1" s="1"/>
  <c r="C20" i="1"/>
  <c r="B20" i="1"/>
  <c r="C19" i="1"/>
  <c r="B19" i="1"/>
  <c r="B18" i="1"/>
  <c r="C18" i="1" s="1"/>
  <c r="B17" i="1"/>
  <c r="C17" i="1" s="1"/>
  <c r="C16" i="1"/>
  <c r="B16" i="1"/>
  <c r="C15" i="1"/>
  <c r="B15" i="1"/>
  <c r="B14" i="1"/>
  <c r="C14" i="1" s="1"/>
  <c r="B13" i="1"/>
  <c r="C13" i="1" s="1"/>
  <c r="C12" i="1"/>
  <c r="B12" i="1"/>
  <c r="C11" i="1"/>
  <c r="B11" i="1"/>
</calcChain>
</file>

<file path=xl/comments1.xml><?xml version="1.0" encoding="utf-8"?>
<comments xmlns="http://schemas.openxmlformats.org/spreadsheetml/2006/main">
  <authors>
    <author>Usuario de Windows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N y X no afecta en nada la Resistencia Nominal a tensión, se hace para facilitar la programación de la hoja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N: La Rosca esta incluida dentro del plano de corte, lo que disminuye la resistencia a corte
X: La Rosca esta excluida del plano de corte, por lo que la resistencia nominal a cortante no se ve afectada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N y X no afecta en nada la Resistencia Nominal a tensión, se hace para facilitar la programación de la hoja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N y X no afecta en nada la Resistencia Nominal a tensión, se hace para facilitar la programación de la hoja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N y X no afecta en nada la Resistencia Nominal a tensión, se hace para facilitar la programación de la hoja</t>
        </r>
      </text>
    </comment>
  </commentList>
</comments>
</file>

<file path=xl/sharedStrings.xml><?xml version="1.0" encoding="utf-8"?>
<sst xmlns="http://schemas.openxmlformats.org/spreadsheetml/2006/main" count="18" uniqueCount="12">
  <si>
    <t>Tipo perno</t>
  </si>
  <si>
    <t>Resistencia Nominal a tensión Fnt [Mpa]</t>
  </si>
  <si>
    <t>A307</t>
  </si>
  <si>
    <t>A325-N</t>
  </si>
  <si>
    <t>A490-N</t>
  </si>
  <si>
    <t>A325-X</t>
  </si>
  <si>
    <t>A490-X</t>
  </si>
  <si>
    <t>Resistencia Nominal a cortante Fnv [Mpa] Roscas Incluidas del plano de corte</t>
  </si>
  <si>
    <t>Díametro in</t>
  </si>
  <si>
    <t>Díametro mm</t>
  </si>
  <si>
    <t>PERNO CON LA ROSCA EXCLUIDA FUERA DEL PLANO DE CORTE</t>
  </si>
  <si>
    <t>PERNO CON LA ROSCA INCLUIDA EN EL PLANO DE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</si>
</sst>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/?\ &quot;in&quot;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257288</xdr:colOff>
      <xdr:row>9</xdr:row>
      <xdr:rowOff>70822</xdr:rowOff>
    </xdr:from>
    <xdr:to>
      <xdr:col>15</xdr:col>
      <xdr:colOff>460506</xdr:colOff>
      <xdr:row>22</xdr:row>
      <xdr:rowOff>72039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269994" y="2141669"/>
          <a:ext cx="2569900" cy="2332041"/>
        </a:xfrm>
        <a:prstGeom prst="rect">
          <a:avLst/>
        </a:prstGeom>
      </xdr:spPr>
    </xdr:pic>
    <xdr:clientData/>
  </xdr:twoCellAnchor>
  <xdr:twoCellAnchor editAs="oneCell">
    <xdr:from>
      <xdr:col>5</xdr:col>
      <xdr:colOff>871368</xdr:colOff>
      <xdr:row>8</xdr:row>
      <xdr:rowOff>112059</xdr:rowOff>
    </xdr:from>
    <xdr:to>
      <xdr:col>8</xdr:col>
      <xdr:colOff>401423</xdr:colOff>
      <xdr:row>22</xdr:row>
      <xdr:rowOff>71416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59156" y="2003612"/>
          <a:ext cx="2999396" cy="246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25"/>
  <sheetViews>
    <sheetView showGridLines="0" tabSelected="1" zoomScale="85" zoomScaleNormal="85" workbookViewId="0">
      <selection activeCell="J7" sqref="J7"/>
    </sheetView>
  </sheetViews>
  <sheetFormatPr baseColWidth="10" defaultRowHeight="14.4" x14ac:dyDescent="0.3"/>
  <cols>
    <col min="1" max="1" width="17.33203125" customWidth="1"/>
    <col min="2" max="2" width="10.5546875" bestFit="1" customWidth="1"/>
    <col min="3" max="3" width="29.33203125" customWidth="1"/>
    <col min="5" max="5" width="9.77734375" bestFit="1" customWidth="1"/>
    <col min="6" max="6" width="27.5546875" customWidth="1"/>
  </cols>
  <sheetData>
    <row r="2" spans="2:6" ht="49.8" customHeight="1" x14ac:dyDescent="0.3">
      <c r="B2" s="2" t="s">
        <v>0</v>
      </c>
      <c r="C2" s="3" t="s">
        <v>1</v>
      </c>
      <c r="E2" s="2" t="s">
        <v>0</v>
      </c>
      <c r="F2" s="3" t="s">
        <v>7</v>
      </c>
    </row>
    <row r="3" spans="2:6" x14ac:dyDescent="0.3">
      <c r="B3" s="4" t="s">
        <v>2</v>
      </c>
      <c r="C3" s="5">
        <v>310</v>
      </c>
      <c r="E3" s="4" t="s">
        <v>2</v>
      </c>
      <c r="F3" s="5">
        <v>188</v>
      </c>
    </row>
    <row r="4" spans="2:6" x14ac:dyDescent="0.3">
      <c r="B4" s="4" t="s">
        <v>3</v>
      </c>
      <c r="C4" s="5">
        <v>620</v>
      </c>
      <c r="E4" s="4" t="s">
        <v>3</v>
      </c>
      <c r="F4" s="5">
        <v>372</v>
      </c>
    </row>
    <row r="5" spans="2:6" x14ac:dyDescent="0.3">
      <c r="B5" s="4" t="s">
        <v>4</v>
      </c>
      <c r="C5" s="5">
        <v>620</v>
      </c>
      <c r="E5" s="4" t="s">
        <v>4</v>
      </c>
      <c r="F5" s="5">
        <v>457</v>
      </c>
    </row>
    <row r="6" spans="2:6" x14ac:dyDescent="0.3">
      <c r="B6" s="4" t="s">
        <v>5</v>
      </c>
      <c r="C6" s="5">
        <v>620</v>
      </c>
      <c r="E6" s="4" t="s">
        <v>5</v>
      </c>
      <c r="F6" s="5">
        <v>457</v>
      </c>
    </row>
    <row r="7" spans="2:6" x14ac:dyDescent="0.3">
      <c r="B7" s="4" t="s">
        <v>6</v>
      </c>
      <c r="C7" s="5">
        <v>620</v>
      </c>
      <c r="E7" s="4" t="s">
        <v>6</v>
      </c>
      <c r="F7" s="5">
        <v>579</v>
      </c>
    </row>
    <row r="10" spans="2:6" x14ac:dyDescent="0.3">
      <c r="B10" s="1" t="s">
        <v>8</v>
      </c>
      <c r="C10" s="1" t="s">
        <v>9</v>
      </c>
    </row>
    <row r="11" spans="2:6" x14ac:dyDescent="0.3">
      <c r="B11" s="6">
        <f>1/4</f>
        <v>0.25</v>
      </c>
      <c r="C11" s="7">
        <f>B11*25.4</f>
        <v>6.35</v>
      </c>
    </row>
    <row r="12" spans="2:6" x14ac:dyDescent="0.3">
      <c r="B12" s="6">
        <f>3/8</f>
        <v>0.375</v>
      </c>
      <c r="C12" s="7">
        <f t="shared" ref="C12:C25" si="0">B12*25.4</f>
        <v>9.5249999999999986</v>
      </c>
    </row>
    <row r="13" spans="2:6" x14ac:dyDescent="0.3">
      <c r="B13" s="6">
        <f>1/2</f>
        <v>0.5</v>
      </c>
      <c r="C13" s="7">
        <f t="shared" si="0"/>
        <v>12.7</v>
      </c>
    </row>
    <row r="14" spans="2:6" x14ac:dyDescent="0.3">
      <c r="B14" s="6">
        <f>5/8</f>
        <v>0.625</v>
      </c>
      <c r="C14" s="7">
        <f t="shared" si="0"/>
        <v>15.875</v>
      </c>
    </row>
    <row r="15" spans="2:6" x14ac:dyDescent="0.3">
      <c r="B15" s="6">
        <f>3/4</f>
        <v>0.75</v>
      </c>
      <c r="C15" s="7">
        <f t="shared" si="0"/>
        <v>19.049999999999997</v>
      </c>
    </row>
    <row r="16" spans="2:6" x14ac:dyDescent="0.3">
      <c r="B16" s="6">
        <f>7/8</f>
        <v>0.875</v>
      </c>
      <c r="C16" s="7">
        <f t="shared" si="0"/>
        <v>22.224999999999998</v>
      </c>
    </row>
    <row r="17" spans="2:17" x14ac:dyDescent="0.3">
      <c r="B17" s="6">
        <f>1</f>
        <v>1</v>
      </c>
      <c r="C17" s="7">
        <f t="shared" si="0"/>
        <v>25.4</v>
      </c>
    </row>
    <row r="18" spans="2:17" x14ac:dyDescent="0.3">
      <c r="B18" s="6">
        <f>1+1/8</f>
        <v>1.125</v>
      </c>
      <c r="C18" s="7">
        <f t="shared" si="0"/>
        <v>28.574999999999999</v>
      </c>
    </row>
    <row r="19" spans="2:17" x14ac:dyDescent="0.3">
      <c r="B19" s="6">
        <f>1+1/4</f>
        <v>1.25</v>
      </c>
      <c r="C19" s="7">
        <f t="shared" si="0"/>
        <v>31.75</v>
      </c>
    </row>
    <row r="20" spans="2:17" x14ac:dyDescent="0.3">
      <c r="B20" s="6">
        <f>1+3/8</f>
        <v>1.375</v>
      </c>
      <c r="C20" s="7">
        <f t="shared" si="0"/>
        <v>34.924999999999997</v>
      </c>
    </row>
    <row r="21" spans="2:17" x14ac:dyDescent="0.3">
      <c r="B21" s="6">
        <f>1+1/2</f>
        <v>1.5</v>
      </c>
      <c r="C21" s="7">
        <f t="shared" si="0"/>
        <v>38.099999999999994</v>
      </c>
    </row>
    <row r="22" spans="2:17" x14ac:dyDescent="0.3">
      <c r="B22" s="6">
        <f>1+5/8</f>
        <v>1.625</v>
      </c>
      <c r="C22" s="7">
        <f t="shared" si="0"/>
        <v>41.274999999999999</v>
      </c>
    </row>
    <row r="23" spans="2:17" x14ac:dyDescent="0.3">
      <c r="B23" s="6">
        <f>1+3/4</f>
        <v>1.75</v>
      </c>
      <c r="C23" s="7">
        <f t="shared" si="0"/>
        <v>44.449999999999996</v>
      </c>
    </row>
    <row r="24" spans="2:17" x14ac:dyDescent="0.3">
      <c r="B24" s="6">
        <f>1+7/8</f>
        <v>1.875</v>
      </c>
      <c r="C24" s="7">
        <f t="shared" si="0"/>
        <v>47.625</v>
      </c>
      <c r="F24" s="8" t="s">
        <v>10</v>
      </c>
      <c r="G24" s="8"/>
      <c r="H24" s="8"/>
      <c r="I24" s="8"/>
      <c r="M24" s="9" t="s">
        <v>11</v>
      </c>
      <c r="N24" s="9"/>
      <c r="O24" s="9"/>
      <c r="P24" s="9"/>
      <c r="Q24" s="10"/>
    </row>
    <row r="25" spans="2:17" x14ac:dyDescent="0.3">
      <c r="B25" s="6">
        <f>2</f>
        <v>2</v>
      </c>
      <c r="C25" s="7">
        <f t="shared" si="0"/>
        <v>50.8</v>
      </c>
    </row>
  </sheetData>
  <sheetProtection algorithmName="SHA-512" hashValue="4mKUKh8kgndCgggqufVhs3fRlNeuMvoMJ5cFu8TYvkCGRjAP/oAtUg4ufH4rtV7GIvMpYcucRtZ/DhMCMpX2fg==" saltValue="NtIvVlEaPAFULIpOwL6xvA==" spinCount="100000" sheet="1" objects="1" scenarios="1"/>
  <mergeCells count="1">
    <mergeCell ref="F24:I24"/>
  </mergeCells>
  <pageMargins left="0.7" right="0.7" top="0.75" bottom="0.75" header="0.3" footer="0.3"/>
  <pageSetup paperSize="9" orientation="portrait" horizontalDpi="0" verticalDpi="0" r:id="rId1"/>
  <drawing r:id="rId2"/>
  <legacy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Tipos de acero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2019-11-28T17:40:46Z</dcterms:created>
  <dcterms:modified xsi:type="dcterms:W3CDTF">2019-11-28T17:48:53Z</dcterms:modified>
</cp:coreProperties>
</file>